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8075" windowHeight="11760" activeTab="0"/>
  </bookViews>
  <sheets>
    <sheet name="GR34" sheetId="1" r:id="rId1"/>
  </sheets>
  <definedNames>
    <definedName name="DATE1">'GR34'!#REF!</definedName>
  </definedNames>
  <calcPr fullCalcOnLoad="1"/>
</workbook>
</file>

<file path=xl/sharedStrings.xml><?xml version="1.0" encoding="utf-8"?>
<sst xmlns="http://schemas.openxmlformats.org/spreadsheetml/2006/main" count="120" uniqueCount="109">
  <si>
    <t>GUY   CHABANT</t>
  </si>
  <si>
    <t>TARIF</t>
  </si>
  <si>
    <t>HEBERGEMENTS</t>
  </si>
  <si>
    <t>Distance</t>
  </si>
  <si>
    <t>DATE</t>
  </si>
  <si>
    <t>Cumul</t>
  </si>
  <si>
    <t>ET.</t>
  </si>
  <si>
    <t>Tel</t>
  </si>
  <si>
    <t>Lieu</t>
  </si>
  <si>
    <t>F-R</t>
  </si>
  <si>
    <t>ACO.</t>
  </si>
  <si>
    <t>ETAPE</t>
  </si>
  <si>
    <t>Retour LILLE  Lundi 25/09  ….</t>
  </si>
  <si>
    <t xml:space="preserve">GR36 AVEYRON JUIN-2018 : projet </t>
  </si>
  <si>
    <t>DEPART DE LILLE en TRAIN</t>
  </si>
  <si>
    <t>TAXI pour retour vers CAHUZAC</t>
  </si>
  <si>
    <t>ST ANTONNIN Noble Val</t>
  </si>
  <si>
    <t>BACH</t>
  </si>
  <si>
    <t xml:space="preserve">CAHORS </t>
  </si>
  <si>
    <t>05 65 69 89 43</t>
  </si>
  <si>
    <t>DP=37,50</t>
  </si>
  <si>
    <t>05 65 29 73 94</t>
  </si>
  <si>
    <t>N=15,5</t>
  </si>
  <si>
    <t>07 83 81 07 78</t>
  </si>
  <si>
    <t>09 61 42 40 35 ou OT=05.63.30.63.47</t>
  </si>
  <si>
    <t>PUYCELSI (LE ROC)</t>
  </si>
  <si>
    <t>85 ou 95€/CH</t>
  </si>
  <si>
    <t>05 63 65 74 85</t>
  </si>
  <si>
    <t>Château de St-Projet  PD=15 R=15 a 35</t>
  </si>
  <si>
    <t>N=16 DP=35</t>
  </si>
  <si>
    <t>Gite des Pelerins</t>
  </si>
  <si>
    <t>05 65 30 03 06</t>
  </si>
  <si>
    <t>05 65 21 00 84 .. 06 87 86 89 01</t>
  </si>
  <si>
    <t>N=14 DP=34</t>
  </si>
  <si>
    <t>N=19 , DP= 33 ou 38</t>
  </si>
  <si>
    <t>DP=39</t>
  </si>
  <si>
    <t>OK</t>
  </si>
  <si>
    <t>ABBAYE Ste-Foy</t>
  </si>
  <si>
    <t>06 75 09 38 15 , 05.65.63.04.25</t>
  </si>
  <si>
    <t>GITE L'ETAPE place Jean Jaures</t>
  </si>
  <si>
    <t>GITE ETAPE Mme Savignac</t>
  </si>
  <si>
    <t>05.65.80.43.91</t>
  </si>
  <si>
    <t>06.89.96.81.36 bénévoles et 05.65.81.66.54</t>
  </si>
  <si>
    <t>Gite LA GRASSE 800m de l'OT 44.344318 -2,046945</t>
  </si>
  <si>
    <t>GITE "AHUTI" 12 rue Horloge en bas de Cordes</t>
  </si>
  <si>
    <t>06 81 03 40 56 OT=05.63.56.00.52</t>
  </si>
  <si>
    <t>N=15 PD=5 R=10</t>
  </si>
  <si>
    <t>Kota Finlandais au CAMPING Soleil Bastides</t>
  </si>
  <si>
    <t>05.63.33.91.94</t>
  </si>
  <si>
    <t>N=15 ; cuisine</t>
  </si>
  <si>
    <t>Mme FAYRET à 800m centre, 5 imp Cap de Girou</t>
  </si>
  <si>
    <t>Gite Mme Anne Capelle Roulotte Carpates 38bis rue des Lombards</t>
  </si>
  <si>
    <t>N=40</t>
  </si>
  <si>
    <t>PENNE 81140</t>
  </si>
  <si>
    <t>GITE ETAPE municipal JOUGARIO</t>
  </si>
  <si>
    <t>GAILLAC 81600</t>
  </si>
  <si>
    <t>CAHUZAC sur Vere 81140</t>
  </si>
  <si>
    <t>CORDES sur CIEL 81170</t>
  </si>
  <si>
    <t>NAJAC 12270</t>
  </si>
  <si>
    <t>VILLEFRANCHE de ROUERGUE 12200</t>
  </si>
  <si>
    <t>VILLENEUVE d'aveyron 12200</t>
  </si>
  <si>
    <t>PEYRUSSE 12220</t>
  </si>
  <si>
    <t>CRANSAC 12110</t>
  </si>
  <si>
    <t>CONQUES 12320</t>
  </si>
  <si>
    <t>06.74.80.72.72</t>
  </si>
  <si>
    <t>CH=45</t>
  </si>
  <si>
    <t>Mme SORIN Julia, 1CH , rue des Gardes</t>
  </si>
  <si>
    <t>Le NID PENNOL à 4kms,  Muriel Tiberghien, ST-Paul-de-Mamiac</t>
  </si>
  <si>
    <t>06.52.46.56.13 -- 05.63.56.32.56</t>
  </si>
  <si>
    <t>CH=68 + R=25</t>
  </si>
  <si>
    <t>PATRICE (2 taxis)</t>
  </si>
  <si>
    <t>1,64E+ 2,61E/km = env 25€</t>
  </si>
  <si>
    <t>05.63.42.04.51</t>
  </si>
  <si>
    <t>KOTA=45€</t>
  </si>
  <si>
    <t>ST PROJET (LOZE 2km avant) 82160</t>
  </si>
  <si>
    <t>CH=65(pd) R=23</t>
  </si>
  <si>
    <t>05.63.28.20.58 -- 06.10.93.94.01 (44°17'11"  1°47'37")</t>
  </si>
  <si>
    <t>05.65.81.75.89 -- 06.19.29.00.39</t>
  </si>
  <si>
    <t>CH=35 + R=2*8</t>
  </si>
  <si>
    <t>Mme mabillon , Mas d'Esteve , L'AUREMALY</t>
  </si>
  <si>
    <t>05 65 22 72 64 -- 06.45.25.92.97</t>
  </si>
  <si>
    <t>GITE ETAPE , Mme Prade Michelle , Le Moulin</t>
  </si>
  <si>
    <t>N+pd=27 DP=40</t>
  </si>
  <si>
    <t>Gite des Jacobins 12rue Jacobins, rive gauche</t>
  </si>
  <si>
    <t>N=17 pd=5 R=1" DP=35</t>
  </si>
  <si>
    <t>Gite Le Monde Allant Vers , rue du Château , Mr Gazengel Pascal</t>
  </si>
  <si>
    <t>06.85.65.30.78</t>
  </si>
  <si>
    <t>VERS    46090</t>
  </si>
  <si>
    <t xml:space="preserve">Bus CAHORS - VERS SNCF </t>
  </si>
  <si>
    <t>9h00 .. 9h25</t>
  </si>
  <si>
    <t xml:space="preserve">ROCAMADOUR </t>
  </si>
  <si>
    <t>BUS ET SNCF pour LILLE</t>
  </si>
  <si>
    <t xml:space="preserve">Gite LE CANTOU , rue de la Mercerie </t>
  </si>
  <si>
    <t>05.65.33.73.69 -- 06.19.76.16.04</t>
  </si>
  <si>
    <t>Dortoir=10€ CH1p=20</t>
  </si>
  <si>
    <t>Mme VANEL , en bas du village,sur GR, Gite Le Savitri</t>
  </si>
  <si>
    <t>LABASTIDE-MURAT  46240</t>
  </si>
  <si>
    <t>64 rue du Causse 06.74.40.14.15</t>
  </si>
  <si>
    <t>N+pd=20€</t>
  </si>
  <si>
    <t>Moyenne</t>
  </si>
  <si>
    <t>Bungalow au camping Base Club Nature "Le paisserou"</t>
  </si>
  <si>
    <t>bus n° 55502 SNCF</t>
  </si>
  <si>
    <t>x = 2,80€ (65 ans)</t>
  </si>
  <si>
    <t>GITE Place du Balat, Mme Francois Marie Dirazac ou CHARAZAC</t>
  </si>
  <si>
    <t>ST CIRQ LAPOPIE 46330</t>
  </si>
  <si>
    <t>05.65.22.72.64 -- 06.87.43.62.64 voir Resto LOU BOLAT a 16h30</t>
  </si>
  <si>
    <t>CH "A LA SOURCE", Mme Claquin Berangère, à CASTAN</t>
  </si>
  <si>
    <t>N+Pdej=2*30</t>
  </si>
  <si>
    <t>05.65.23.56.98 06.21.72.43.56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</si>
</sst>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  <numFmt numFmtId="168" formatCode="[$-F800]dddd\,\ mmmm\ dd\,\ yyyy"/>
    <numFmt numFmtId="169" formatCode="dddd\ dd\-mmm\-yy"/>
    <numFmt numFmtId="170" formatCode="dddd\ dd\-mmm\-yyyy"/>
    <numFmt numFmtId="171" formatCode="ddd\ dd\-mmm\-yyyy"/>
    <numFmt numFmtId="172" formatCode="dd\ mm\ yyyy"/>
    <numFmt numFmtId="173" formatCode="dd\ mmm\ yyyy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u val="single"/>
      <sz val="13.5"/>
      <color indexed="18"/>
      <name val="Verdana"/>
      <family val="2"/>
    </font>
    <font>
      <u val="single"/>
      <sz val="10"/>
      <color indexed="12"/>
      <name val="Arial"/>
      <family val="0"/>
    </font>
    <font>
      <b/>
      <sz val="13.5"/>
      <color indexed="8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Verdana"/>
      <family val="2"/>
    </font>
    <font>
      <b/>
      <u val="single"/>
      <sz val="14"/>
      <color indexed="18"/>
      <name val="Verdana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28"/>
      <name val="Arial"/>
      <family val="2"/>
    </font>
    <font>
      <b/>
      <u val="single"/>
      <sz val="10"/>
      <color indexed="28"/>
      <name val="Arial"/>
      <family val="2"/>
    </font>
    <font>
      <b/>
      <sz val="16"/>
      <color indexed="20"/>
      <name val="Arial"/>
      <family val="2"/>
    </font>
    <font>
      <i/>
      <sz val="16"/>
      <color indexed="8"/>
      <name val="Arial"/>
      <family val="2"/>
    </font>
    <font>
      <b/>
      <sz val="12"/>
      <color indexed="28"/>
      <name val="Arial"/>
      <family val="2"/>
    </font>
    <font>
      <b/>
      <sz val="14"/>
      <color indexed="16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28"/>
      <name val="Arial"/>
      <family val="2"/>
    </font>
    <font>
      <i/>
      <strike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16"/>
      </left>
      <right style="medium">
        <color indexed="16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medium">
        <color indexed="16"/>
      </left>
      <right style="medium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medium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medium">
        <color indexed="16"/>
      </left>
      <right style="thin">
        <color indexed="16"/>
      </right>
      <top>
        <color indexed="63"/>
      </top>
      <bottom style="thin">
        <color indexed="8"/>
      </bottom>
    </border>
    <border>
      <left style="medium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8"/>
      </bottom>
    </border>
    <border>
      <left style="thin">
        <color indexed="16"/>
      </left>
      <right style="medium">
        <color indexed="16"/>
      </right>
      <top style="medium">
        <color indexed="8"/>
      </top>
      <bottom style="thick">
        <color indexed="18"/>
      </bottom>
    </border>
    <border>
      <left style="medium">
        <color indexed="16"/>
      </left>
      <right style="thin">
        <color indexed="16"/>
      </right>
      <top>
        <color indexed="63"/>
      </top>
      <bottom style="thick">
        <color indexed="18"/>
      </bottom>
    </border>
    <border>
      <left style="thin">
        <color indexed="16"/>
      </left>
      <right style="thin">
        <color indexed="16"/>
      </right>
      <top>
        <color indexed="63"/>
      </top>
      <bottom style="thick">
        <color indexed="18"/>
      </bottom>
    </border>
    <border>
      <left style="thin">
        <color indexed="16"/>
      </left>
      <right style="medium">
        <color indexed="16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16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6"/>
      </right>
      <top style="thick">
        <color indexed="16"/>
      </top>
      <bottom style="thick">
        <color indexed="16"/>
      </bottom>
    </border>
    <border>
      <left style="thin">
        <color indexed="16"/>
      </left>
      <right style="medium">
        <color indexed="16"/>
      </right>
      <top style="thick">
        <color indexed="16"/>
      </top>
      <bottom style="thick">
        <color indexed="16"/>
      </bottom>
    </border>
    <border>
      <left style="medium">
        <color indexed="16"/>
      </left>
      <right style="thin">
        <color indexed="16"/>
      </right>
      <top style="thick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ck">
        <color indexed="16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171" fontId="1" fillId="0" borderId="5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173" fontId="8" fillId="0" borderId="0" xfId="0" applyNumberFormat="1" applyFont="1" applyFill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/>
    </xf>
    <xf numFmtId="14" fontId="1" fillId="2" borderId="0" xfId="0" applyNumberFormat="1" applyFont="1" applyFill="1" applyAlignment="1">
      <alignment horizontal="left"/>
    </xf>
    <xf numFmtId="4" fontId="1" fillId="4" borderId="8" xfId="0" applyNumberFormat="1" applyFont="1" applyFill="1" applyBorder="1" applyAlignment="1">
      <alignment horizontal="center" wrapText="1"/>
    </xf>
    <xf numFmtId="4" fontId="1" fillId="4" borderId="9" xfId="0" applyNumberFormat="1" applyFont="1" applyFill="1" applyBorder="1" applyAlignment="1">
      <alignment horizontal="center" wrapText="1"/>
    </xf>
    <xf numFmtId="4" fontId="1" fillId="4" borderId="10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4" fontId="10" fillId="4" borderId="13" xfId="0" applyNumberFormat="1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left" wrapText="1"/>
    </xf>
    <xf numFmtId="4" fontId="1" fillId="0" borderId="1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 wrapText="1"/>
    </xf>
    <xf numFmtId="0" fontId="15" fillId="3" borderId="17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wrapText="1"/>
    </xf>
    <xf numFmtId="171" fontId="2" fillId="5" borderId="5" xfId="0" applyNumberFormat="1" applyFont="1" applyFill="1" applyBorder="1" applyAlignment="1">
      <alignment horizontal="left" wrapText="1"/>
    </xf>
    <xf numFmtId="0" fontId="20" fillId="5" borderId="5" xfId="0" applyFont="1" applyFill="1" applyBorder="1" applyAlignment="1">
      <alignment/>
    </xf>
    <xf numFmtId="4" fontId="1" fillId="5" borderId="1" xfId="0" applyNumberFormat="1" applyFont="1" applyFill="1" applyBorder="1" applyAlignment="1">
      <alignment horizontal="center" wrapText="1"/>
    </xf>
    <xf numFmtId="4" fontId="1" fillId="4" borderId="18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9" fillId="6" borderId="19" xfId="0" applyFont="1" applyFill="1" applyBorder="1" applyAlignment="1">
      <alignment horizontal="center" wrapText="1"/>
    </xf>
    <xf numFmtId="4" fontId="10" fillId="6" borderId="20" xfId="0" applyNumberFormat="1" applyFont="1" applyFill="1" applyBorder="1" applyAlignment="1">
      <alignment horizontal="center" wrapText="1"/>
    </xf>
    <xf numFmtId="4" fontId="10" fillId="6" borderId="21" xfId="0" applyNumberFormat="1" applyFont="1" applyFill="1" applyBorder="1" applyAlignment="1">
      <alignment horizontal="center" wrapText="1"/>
    </xf>
    <xf numFmtId="3" fontId="10" fillId="6" borderId="22" xfId="0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6" borderId="22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wrapText="1"/>
    </xf>
    <xf numFmtId="171" fontId="10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171" fontId="10" fillId="6" borderId="22" xfId="0" applyNumberFormat="1" applyFont="1" applyFill="1" applyBorder="1" applyAlignment="1">
      <alignment horizontal="left" vertical="center" wrapText="1"/>
    </xf>
    <xf numFmtId="0" fontId="25" fillId="6" borderId="22" xfId="0" applyFont="1" applyFill="1" applyBorder="1" applyAlignment="1">
      <alignment vertical="center"/>
    </xf>
    <xf numFmtId="171" fontId="1" fillId="0" borderId="5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/>
    </xf>
    <xf numFmtId="171" fontId="19" fillId="0" borderId="5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3" fontId="14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3" fontId="14" fillId="2" borderId="11" xfId="0" applyNumberFormat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3" fontId="7" fillId="6" borderId="22" xfId="0" applyNumberFormat="1" applyFont="1" applyFill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left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left" wrapText="1"/>
    </xf>
    <xf numFmtId="6" fontId="31" fillId="2" borderId="11" xfId="0" applyNumberFormat="1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71" fontId="32" fillId="0" borderId="14" xfId="0" applyNumberFormat="1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center" vertical="center"/>
    </xf>
    <xf numFmtId="171" fontId="33" fillId="0" borderId="5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0" fillId="6" borderId="20" xfId="0" applyNumberFormat="1" applyFont="1" applyFill="1" applyBorder="1" applyAlignment="1">
      <alignment horizontal="center" vertical="center" wrapText="1"/>
    </xf>
    <xf numFmtId="43" fontId="14" fillId="0" borderId="1" xfId="17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5" fillId="0" borderId="1" xfId="17" applyFont="1" applyFill="1" applyBorder="1" applyAlignment="1">
      <alignment horizontal="left" vertical="center" wrapText="1"/>
    </xf>
    <xf numFmtId="43" fontId="14" fillId="0" borderId="1" xfId="17" applyFont="1" applyFill="1" applyBorder="1" applyAlignment="1">
      <alignment horizontal="center" vertical="center" wrapText="1"/>
    </xf>
    <xf numFmtId="43" fontId="15" fillId="0" borderId="1" xfId="17" applyFont="1" applyFill="1" applyBorder="1" applyAlignment="1">
      <alignment horizontal="center" vertical="center" wrapText="1"/>
    </xf>
    <xf numFmtId="43" fontId="7" fillId="0" borderId="12" xfId="17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left" vertical="center" wrapText="1"/>
    </xf>
    <xf numFmtId="4" fontId="29" fillId="5" borderId="1" xfId="0" applyNumberFormat="1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left" vertical="center" wrapText="1"/>
    </xf>
    <xf numFmtId="3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6" fontId="35" fillId="7" borderId="11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36" fillId="0" borderId="7" xfId="0" applyFont="1" applyBorder="1" applyAlignment="1">
      <alignment horizontal="left" vertical="center" wrapText="1"/>
    </xf>
    <xf numFmtId="3" fontId="36" fillId="2" borderId="7" xfId="0" applyNumberFormat="1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workbookViewId="0" topLeftCell="A31">
      <selection activeCell="B199" sqref="B199"/>
      <selection activeCell="K39" sqref="K39"/>
    </sheetView>
  </sheetViews>
  <sheetFormatPr defaultColWidth="11.421875" defaultRowHeight="12.75"/>
  <cols>
    <col min="1" max="1" width="6.00390625" style="2" customWidth="1"/>
    <col min="2" max="2" width="19.00390625" style="1" customWidth="1"/>
    <col min="3" max="3" width="50.8515625" style="1" customWidth="1"/>
    <col min="4" max="4" width="11.8515625" style="1" customWidth="1"/>
    <col min="5" max="5" width="11.421875" style="1" customWidth="1"/>
    <col min="6" max="6" width="9.8515625" style="1" customWidth="1"/>
    <col min="7" max="7" width="6.7109375" style="1" customWidth="1"/>
    <col min="8" max="8" width="8.140625" style="1" customWidth="1"/>
    <col min="9" max="9" width="19.7109375" style="1" customWidth="1"/>
    <col min="10" max="10" width="30.7109375" style="16" customWidth="1"/>
    <col min="11" max="11" width="38.140625" style="16" customWidth="1"/>
    <col min="12" max="12" width="13.140625" style="16" customWidth="1"/>
    <col min="13" max="16384" width="11.421875" style="1" customWidth="1"/>
  </cols>
  <sheetData>
    <row r="1" spans="1:8" ht="5.25" customHeight="1">
      <c r="A1" s="3"/>
      <c r="B1" s="4"/>
      <c r="C1" s="5"/>
      <c r="D1" s="5"/>
      <c r="E1" s="5"/>
      <c r="F1" s="5"/>
      <c r="G1" s="5"/>
      <c r="H1" s="5"/>
    </row>
    <row r="2" spans="1:12" ht="17.25" customHeight="1">
      <c r="A2" s="3"/>
      <c r="B2" s="9" t="s">
        <v>0</v>
      </c>
      <c r="C2" s="9"/>
      <c r="D2" s="34" t="s">
        <v>13</v>
      </c>
      <c r="E2" s="35"/>
      <c r="F2" s="35"/>
      <c r="G2" s="35"/>
      <c r="H2" s="35"/>
      <c r="I2" s="36"/>
      <c r="K2" s="17">
        <f ca="1">TODAY()</f>
        <v>43254</v>
      </c>
      <c r="L2" s="17"/>
    </row>
    <row r="3" spans="1:12" ht="13.5" thickBot="1">
      <c r="A3" s="114"/>
      <c r="B3" s="115"/>
      <c r="C3" s="115"/>
      <c r="D3" s="115"/>
      <c r="E3" s="115"/>
      <c r="F3" s="11"/>
      <c r="G3" s="11"/>
      <c r="H3" s="11"/>
      <c r="K3" s="21"/>
      <c r="L3" s="21"/>
    </row>
    <row r="4" spans="1:12" ht="31.5" customHeight="1" thickBot="1">
      <c r="A4" s="7" t="s">
        <v>6</v>
      </c>
      <c r="B4" s="7" t="s">
        <v>4</v>
      </c>
      <c r="C4" s="8" t="s">
        <v>8</v>
      </c>
      <c r="D4" s="15" t="s">
        <v>3</v>
      </c>
      <c r="E4" s="15" t="s">
        <v>5</v>
      </c>
      <c r="F4" s="15" t="s">
        <v>11</v>
      </c>
      <c r="G4" s="13" t="s">
        <v>9</v>
      </c>
      <c r="H4" s="13"/>
      <c r="I4" s="37" t="s">
        <v>1</v>
      </c>
      <c r="J4" s="10" t="s">
        <v>2</v>
      </c>
      <c r="K4" s="10" t="s">
        <v>7</v>
      </c>
      <c r="L4" s="10" t="s">
        <v>10</v>
      </c>
    </row>
    <row r="5" spans="1:12" ht="27.75" customHeight="1" thickBot="1">
      <c r="A5" s="12"/>
      <c r="B5" s="39">
        <f>B6-1</f>
        <v>43256</v>
      </c>
      <c r="C5" s="40" t="s">
        <v>14</v>
      </c>
      <c r="D5" s="41"/>
      <c r="E5" s="41"/>
      <c r="F5" s="41"/>
      <c r="G5" s="22"/>
      <c r="H5" s="25"/>
      <c r="I5" s="81"/>
      <c r="J5" s="72"/>
      <c r="K5" s="73"/>
      <c r="L5" s="18"/>
    </row>
    <row r="6" spans="1:12" ht="33" customHeight="1" thickBot="1">
      <c r="A6" s="70">
        <v>0</v>
      </c>
      <c r="B6" s="57">
        <v>43257</v>
      </c>
      <c r="C6" s="69" t="s">
        <v>63</v>
      </c>
      <c r="D6" s="95">
        <v>0</v>
      </c>
      <c r="E6" s="95"/>
      <c r="F6" s="6"/>
      <c r="G6" s="23"/>
      <c r="H6" s="26"/>
      <c r="I6" s="82" t="s">
        <v>35</v>
      </c>
      <c r="J6" s="74" t="s">
        <v>37</v>
      </c>
      <c r="K6" s="75" t="s">
        <v>19</v>
      </c>
      <c r="L6" s="113">
        <v>19</v>
      </c>
    </row>
    <row r="7" spans="1:12" ht="27.75" customHeight="1" thickBot="1">
      <c r="A7" s="70"/>
      <c r="B7" s="57"/>
      <c r="C7" s="58"/>
      <c r="D7" s="95"/>
      <c r="E7" s="95"/>
      <c r="F7" s="6"/>
      <c r="G7" s="23"/>
      <c r="H7" s="26"/>
      <c r="I7" s="82"/>
      <c r="J7" s="74"/>
      <c r="K7" s="75"/>
      <c r="L7" s="50"/>
    </row>
    <row r="8" spans="1:12" ht="33" customHeight="1" thickBot="1">
      <c r="A8" s="70">
        <v>1</v>
      </c>
      <c r="B8" s="57">
        <f>B$6+A8</f>
        <v>43258</v>
      </c>
      <c r="C8" s="59" t="s">
        <v>62</v>
      </c>
      <c r="D8" s="95">
        <v>23.5</v>
      </c>
      <c r="E8" s="95">
        <f>E6+D8</f>
        <v>23.5</v>
      </c>
      <c r="F8" s="38"/>
      <c r="G8" s="23"/>
      <c r="H8" s="26"/>
      <c r="I8" s="83"/>
      <c r="J8" s="82" t="s">
        <v>39</v>
      </c>
      <c r="K8" s="74" t="s">
        <v>38</v>
      </c>
      <c r="L8" s="88" t="s">
        <v>36</v>
      </c>
    </row>
    <row r="9" spans="1:12" ht="27.75" customHeight="1" thickBot="1">
      <c r="A9" s="70"/>
      <c r="B9" s="57"/>
      <c r="C9" s="58"/>
      <c r="D9" s="96"/>
      <c r="E9" s="95"/>
      <c r="F9" s="6"/>
      <c r="G9" s="23"/>
      <c r="H9" s="26"/>
      <c r="I9" s="82"/>
      <c r="J9" s="74"/>
      <c r="K9" s="75"/>
      <c r="L9" s="50"/>
    </row>
    <row r="10" spans="1:12" ht="36" customHeight="1" thickBot="1">
      <c r="A10" s="70">
        <v>2</v>
      </c>
      <c r="B10" s="57">
        <f>B$6+A10</f>
        <v>43259</v>
      </c>
      <c r="C10" s="59" t="s">
        <v>61</v>
      </c>
      <c r="D10" s="95">
        <v>21</v>
      </c>
      <c r="E10" s="95">
        <f>E8+D10</f>
        <v>44.5</v>
      </c>
      <c r="F10" s="56"/>
      <c r="G10" s="23"/>
      <c r="H10" s="26"/>
      <c r="I10" s="82" t="s">
        <v>20</v>
      </c>
      <c r="J10" s="74" t="s">
        <v>40</v>
      </c>
      <c r="K10" s="75" t="s">
        <v>41</v>
      </c>
      <c r="L10" s="88" t="s">
        <v>36</v>
      </c>
    </row>
    <row r="11" spans="1:12" ht="27.75" customHeight="1" thickBot="1">
      <c r="A11" s="70"/>
      <c r="B11" s="57"/>
      <c r="C11" s="60"/>
      <c r="D11" s="97"/>
      <c r="E11" s="95"/>
      <c r="F11" s="56"/>
      <c r="G11" s="23"/>
      <c r="H11" s="26"/>
      <c r="I11" s="82"/>
      <c r="J11" s="74"/>
      <c r="K11" s="75"/>
      <c r="L11" s="54"/>
    </row>
    <row r="12" spans="1:12" ht="39" customHeight="1" thickBot="1">
      <c r="A12" s="70">
        <f>A10+1</f>
        <v>3</v>
      </c>
      <c r="B12" s="57">
        <f>B$6+A12</f>
        <v>43260</v>
      </c>
      <c r="C12" s="59" t="s">
        <v>60</v>
      </c>
      <c r="D12" s="95">
        <v>16.5</v>
      </c>
      <c r="E12" s="95">
        <f>E10+D12</f>
        <v>61</v>
      </c>
      <c r="F12" s="56"/>
      <c r="G12" s="23"/>
      <c r="H12" s="26"/>
      <c r="I12" s="82" t="s">
        <v>78</v>
      </c>
      <c r="J12" s="74" t="s">
        <v>50</v>
      </c>
      <c r="K12" s="75" t="s">
        <v>77</v>
      </c>
      <c r="L12" s="88" t="s">
        <v>36</v>
      </c>
    </row>
    <row r="13" spans="1:12" ht="27.75" customHeight="1" thickBot="1">
      <c r="A13" s="70"/>
      <c r="B13" s="57"/>
      <c r="C13" s="58"/>
      <c r="D13" s="96"/>
      <c r="E13" s="95"/>
      <c r="F13" s="56"/>
      <c r="G13" s="23"/>
      <c r="H13" s="26"/>
      <c r="I13" s="82"/>
      <c r="J13" s="74"/>
      <c r="K13" s="75"/>
      <c r="L13" s="50"/>
    </row>
    <row r="14" spans="1:12" ht="32.25" customHeight="1" thickBot="1">
      <c r="A14" s="70">
        <f>A12+1</f>
        <v>4</v>
      </c>
      <c r="B14" s="57">
        <f>B$6+A14</f>
        <v>43261</v>
      </c>
      <c r="C14" s="61" t="s">
        <v>59</v>
      </c>
      <c r="D14" s="98">
        <v>14</v>
      </c>
      <c r="E14" s="95">
        <f>E12+D14</f>
        <v>75</v>
      </c>
      <c r="F14" s="56"/>
      <c r="G14" s="23"/>
      <c r="H14" s="26"/>
      <c r="I14" s="82" t="s">
        <v>49</v>
      </c>
      <c r="J14" s="74" t="s">
        <v>43</v>
      </c>
      <c r="K14" s="75" t="s">
        <v>42</v>
      </c>
      <c r="L14" s="88" t="s">
        <v>36</v>
      </c>
    </row>
    <row r="15" spans="1:12" ht="27.75" customHeight="1" thickBot="1">
      <c r="A15" s="70"/>
      <c r="B15" s="57"/>
      <c r="C15" s="58"/>
      <c r="D15" s="96"/>
      <c r="E15" s="95"/>
      <c r="F15" s="56"/>
      <c r="G15" s="23"/>
      <c r="H15" s="26"/>
      <c r="I15" s="82"/>
      <c r="J15" s="74"/>
      <c r="K15" s="75"/>
      <c r="L15" s="50"/>
    </row>
    <row r="16" spans="1:12" ht="38.25" customHeight="1" thickBot="1">
      <c r="A16" s="70">
        <f>A14+1</f>
        <v>5</v>
      </c>
      <c r="B16" s="57">
        <f>B$6+A16</f>
        <v>43262</v>
      </c>
      <c r="C16" s="61" t="s">
        <v>58</v>
      </c>
      <c r="D16" s="97">
        <v>22.5</v>
      </c>
      <c r="E16" s="95">
        <f>E14+D16</f>
        <v>97.5</v>
      </c>
      <c r="F16" s="56"/>
      <c r="G16" s="23"/>
      <c r="H16" s="26"/>
      <c r="I16" s="82" t="s">
        <v>22</v>
      </c>
      <c r="J16" s="74" t="s">
        <v>100</v>
      </c>
      <c r="K16" s="75" t="s">
        <v>21</v>
      </c>
      <c r="L16" s="88" t="s">
        <v>36</v>
      </c>
    </row>
    <row r="17" spans="1:12" ht="27.75" customHeight="1" thickBot="1">
      <c r="A17" s="70"/>
      <c r="B17" s="57"/>
      <c r="C17" s="58"/>
      <c r="D17" s="96"/>
      <c r="E17" s="95"/>
      <c r="F17" s="56"/>
      <c r="G17" s="23"/>
      <c r="H17" s="26"/>
      <c r="I17" s="82"/>
      <c r="J17" s="74"/>
      <c r="K17" s="75"/>
      <c r="L17" s="50"/>
    </row>
    <row r="18" spans="1:12" ht="39.75" customHeight="1" thickBot="1">
      <c r="A18" s="70">
        <f>A16+1</f>
        <v>6</v>
      </c>
      <c r="B18" s="57">
        <f>B$6+A18</f>
        <v>43263</v>
      </c>
      <c r="C18" s="61" t="s">
        <v>57</v>
      </c>
      <c r="D18" s="95">
        <v>26.5</v>
      </c>
      <c r="E18" s="95">
        <f>E16+D18</f>
        <v>124</v>
      </c>
      <c r="F18" s="56"/>
      <c r="G18" s="23"/>
      <c r="H18" s="26"/>
      <c r="I18" s="82" t="s">
        <v>46</v>
      </c>
      <c r="J18" s="74" t="s">
        <v>44</v>
      </c>
      <c r="K18" s="75" t="s">
        <v>45</v>
      </c>
      <c r="L18" s="88" t="s">
        <v>36</v>
      </c>
    </row>
    <row r="19" spans="1:12" ht="27.75" customHeight="1" thickBot="1">
      <c r="A19" s="70"/>
      <c r="B19" s="57"/>
      <c r="C19" s="58"/>
      <c r="D19" s="96"/>
      <c r="E19" s="95"/>
      <c r="F19" s="56"/>
      <c r="G19" s="23"/>
      <c r="H19" s="26"/>
      <c r="I19" s="82"/>
      <c r="J19" s="74"/>
      <c r="K19" s="75"/>
      <c r="L19" s="50"/>
    </row>
    <row r="20" spans="1:12" ht="36.75" customHeight="1" thickBot="1">
      <c r="A20" s="70">
        <f>A18+1</f>
        <v>7</v>
      </c>
      <c r="B20" s="57">
        <f>B$6+A20</f>
        <v>43264</v>
      </c>
      <c r="C20" s="61" t="s">
        <v>56</v>
      </c>
      <c r="D20" s="95">
        <v>16.5</v>
      </c>
      <c r="E20" s="95">
        <f>E18+D20</f>
        <v>140.5</v>
      </c>
      <c r="F20" s="56"/>
      <c r="G20" s="23"/>
      <c r="H20" s="26"/>
      <c r="I20" s="82" t="s">
        <v>73</v>
      </c>
      <c r="J20" s="74" t="s">
        <v>47</v>
      </c>
      <c r="K20" s="75" t="s">
        <v>48</v>
      </c>
      <c r="L20" s="88" t="s">
        <v>36</v>
      </c>
    </row>
    <row r="21" spans="1:12" ht="27.75" customHeight="1" thickBot="1">
      <c r="A21" s="70"/>
      <c r="B21" s="57"/>
      <c r="C21" s="58"/>
      <c r="D21" s="96"/>
      <c r="E21" s="95"/>
      <c r="F21" s="6"/>
      <c r="G21" s="23"/>
      <c r="H21" s="26"/>
      <c r="I21" s="82"/>
      <c r="J21" s="74"/>
      <c r="K21" s="75"/>
      <c r="L21" s="50"/>
    </row>
    <row r="22" spans="1:12" ht="49.5" customHeight="1" thickBot="1">
      <c r="A22" s="70">
        <f>A20+1</f>
        <v>8</v>
      </c>
      <c r="B22" s="57">
        <f>B$6+A22</f>
        <v>43265</v>
      </c>
      <c r="C22" s="62" t="s">
        <v>55</v>
      </c>
      <c r="D22" s="95">
        <v>15.5</v>
      </c>
      <c r="E22" s="95">
        <f>E20+D22</f>
        <v>156</v>
      </c>
      <c r="F22" s="49"/>
      <c r="G22" s="23"/>
      <c r="H22" s="26"/>
      <c r="I22" s="82" t="s">
        <v>52</v>
      </c>
      <c r="J22" s="74" t="s">
        <v>51</v>
      </c>
      <c r="K22" s="48" t="s">
        <v>23</v>
      </c>
      <c r="L22" s="88" t="s">
        <v>36</v>
      </c>
    </row>
    <row r="23" spans="1:12" ht="33" customHeight="1" thickBot="1">
      <c r="A23" s="12"/>
      <c r="B23" s="94">
        <f>B22+1</f>
        <v>43266</v>
      </c>
      <c r="C23" s="63" t="s">
        <v>15</v>
      </c>
      <c r="D23" s="96"/>
      <c r="E23" s="95"/>
      <c r="F23" s="6"/>
      <c r="G23" s="23"/>
      <c r="H23" s="26"/>
      <c r="I23" s="82" t="s">
        <v>70</v>
      </c>
      <c r="J23" s="74" t="s">
        <v>71</v>
      </c>
      <c r="K23" s="75" t="s">
        <v>72</v>
      </c>
      <c r="L23" s="50"/>
    </row>
    <row r="24" spans="1:12" ht="27.75" customHeight="1" thickBot="1">
      <c r="A24" s="33"/>
      <c r="B24" s="57"/>
      <c r="C24" s="58"/>
      <c r="D24" s="99"/>
      <c r="E24" s="95"/>
      <c r="F24" s="32"/>
      <c r="G24" s="42"/>
      <c r="H24" s="43"/>
      <c r="I24" s="84"/>
      <c r="J24" s="76"/>
      <c r="K24" s="77"/>
      <c r="L24" s="52"/>
    </row>
    <row r="25" spans="1:12" ht="27.75" customHeight="1" thickBot="1" thickTop="1">
      <c r="A25" s="44"/>
      <c r="B25" s="64"/>
      <c r="C25" s="65"/>
      <c r="D25" s="100"/>
      <c r="E25" s="100"/>
      <c r="F25" s="45"/>
      <c r="G25" s="46"/>
      <c r="H25" s="47"/>
      <c r="I25" s="79"/>
      <c r="J25" s="78"/>
      <c r="K25" s="79"/>
      <c r="L25" s="53"/>
    </row>
    <row r="26" spans="1:12" ht="27.75" customHeight="1" thickBot="1" thickTop="1">
      <c r="A26" s="12"/>
      <c r="B26" s="66"/>
      <c r="C26" s="67"/>
      <c r="D26" s="101"/>
      <c r="E26" s="102"/>
      <c r="F26" s="6"/>
      <c r="G26" s="24"/>
      <c r="H26" s="27"/>
      <c r="I26" s="85"/>
      <c r="J26" s="80"/>
      <c r="K26" s="48"/>
      <c r="L26" s="51"/>
    </row>
    <row r="27" spans="1:12" ht="39" customHeight="1" thickBot="1">
      <c r="A27" s="12">
        <f>A22+1</f>
        <v>9</v>
      </c>
      <c r="B27" s="68">
        <f>B$6+A27</f>
        <v>43266</v>
      </c>
      <c r="C27" s="59" t="s">
        <v>25</v>
      </c>
      <c r="D27" s="103">
        <v>30</v>
      </c>
      <c r="E27" s="95">
        <f>E22+D27</f>
        <v>186</v>
      </c>
      <c r="F27" s="56"/>
      <c r="G27" s="24"/>
      <c r="H27" s="27"/>
      <c r="I27" s="85" t="s">
        <v>65</v>
      </c>
      <c r="J27" s="80" t="s">
        <v>66</v>
      </c>
      <c r="K27" s="48" t="s">
        <v>64</v>
      </c>
      <c r="L27" s="88" t="s">
        <v>36</v>
      </c>
    </row>
    <row r="28" spans="1:12" ht="27.75" customHeight="1" thickBot="1">
      <c r="A28" s="12"/>
      <c r="B28" s="66"/>
      <c r="C28" s="67"/>
      <c r="D28" s="104"/>
      <c r="E28" s="95"/>
      <c r="F28" s="56"/>
      <c r="G28" s="24"/>
      <c r="H28" s="27"/>
      <c r="I28" s="85"/>
      <c r="J28" s="80"/>
      <c r="K28" s="48"/>
      <c r="L28" s="51"/>
    </row>
    <row r="29" spans="1:12" ht="56.25" customHeight="1" thickBot="1">
      <c r="A29" s="12">
        <f>A27+1</f>
        <v>10</v>
      </c>
      <c r="B29" s="68">
        <f>B$6+A29</f>
        <v>43267</v>
      </c>
      <c r="C29" s="59" t="s">
        <v>53</v>
      </c>
      <c r="D29" s="105">
        <v>20.5</v>
      </c>
      <c r="E29" s="95">
        <f>E27+D29</f>
        <v>206.5</v>
      </c>
      <c r="F29" s="56"/>
      <c r="G29" s="24"/>
      <c r="H29" s="27"/>
      <c r="I29" s="85" t="s">
        <v>69</v>
      </c>
      <c r="J29" s="80" t="s">
        <v>67</v>
      </c>
      <c r="K29" s="48" t="s">
        <v>68</v>
      </c>
      <c r="L29" s="113">
        <v>20</v>
      </c>
    </row>
    <row r="30" spans="1:12" ht="27.75" customHeight="1" thickBot="1">
      <c r="A30" s="12"/>
      <c r="B30" s="66"/>
      <c r="C30" s="67"/>
      <c r="D30" s="101"/>
      <c r="E30" s="95"/>
      <c r="F30" s="56"/>
      <c r="G30" s="24"/>
      <c r="H30" s="27"/>
      <c r="I30" s="85"/>
      <c r="J30" s="80"/>
      <c r="K30" s="48"/>
      <c r="L30" s="51"/>
    </row>
    <row r="31" spans="1:12" ht="36" customHeight="1" thickBot="1">
      <c r="A31" s="12">
        <f>A29+1</f>
        <v>11</v>
      </c>
      <c r="B31" s="68">
        <f>B$6+A31</f>
        <v>43268</v>
      </c>
      <c r="C31" s="59" t="s">
        <v>16</v>
      </c>
      <c r="D31" s="103">
        <v>17</v>
      </c>
      <c r="E31" s="95">
        <f>E29+D31</f>
        <v>223.5</v>
      </c>
      <c r="F31" s="56"/>
      <c r="G31" s="24"/>
      <c r="H31" s="27"/>
      <c r="I31" s="85"/>
      <c r="J31" s="80" t="s">
        <v>54</v>
      </c>
      <c r="K31" s="48" t="s">
        <v>24</v>
      </c>
      <c r="L31" s="55"/>
    </row>
    <row r="32" spans="1:12" ht="27.75" customHeight="1" thickBot="1">
      <c r="A32" s="12"/>
      <c r="B32" s="66"/>
      <c r="C32" s="67"/>
      <c r="D32" s="101"/>
      <c r="E32" s="95"/>
      <c r="F32" s="6"/>
      <c r="G32" s="24"/>
      <c r="H32" s="27"/>
      <c r="I32" s="85"/>
      <c r="J32" s="80"/>
      <c r="K32" s="48"/>
      <c r="L32" s="51"/>
    </row>
    <row r="33" spans="1:12" ht="43.5" customHeight="1" thickBot="1">
      <c r="A33" s="12">
        <f>A31+1</f>
        <v>12</v>
      </c>
      <c r="B33" s="68">
        <f>B$6+A33</f>
        <v>43269</v>
      </c>
      <c r="C33" s="59" t="s">
        <v>74</v>
      </c>
      <c r="D33" s="103">
        <v>25.5</v>
      </c>
      <c r="E33" s="95">
        <f>E31+D33</f>
        <v>249</v>
      </c>
      <c r="F33" s="56"/>
      <c r="G33" s="24"/>
      <c r="H33" s="27"/>
      <c r="I33" s="85" t="s">
        <v>75</v>
      </c>
      <c r="J33" s="85" t="s">
        <v>79</v>
      </c>
      <c r="K33" s="48" t="s">
        <v>76</v>
      </c>
      <c r="L33" s="113">
        <v>20</v>
      </c>
    </row>
    <row r="34" spans="1:12" ht="36.75" customHeight="1" thickBot="1">
      <c r="A34" s="12"/>
      <c r="B34" s="66"/>
      <c r="C34" s="67"/>
      <c r="D34" s="101"/>
      <c r="E34" s="95"/>
      <c r="F34" s="6"/>
      <c r="G34" s="24"/>
      <c r="H34" s="27"/>
      <c r="I34" s="110" t="s">
        <v>26</v>
      </c>
      <c r="J34" s="111" t="s">
        <v>28</v>
      </c>
      <c r="K34" s="112" t="s">
        <v>27</v>
      </c>
      <c r="L34" s="51"/>
    </row>
    <row r="35" spans="1:12" ht="44.25" customHeight="1" thickBot="1">
      <c r="A35" s="12">
        <f>A33+1</f>
        <v>13</v>
      </c>
      <c r="B35" s="68">
        <f>B$6+A35</f>
        <v>43270</v>
      </c>
      <c r="C35" s="59" t="s">
        <v>17</v>
      </c>
      <c r="D35" s="103">
        <v>17.5</v>
      </c>
      <c r="E35" s="95">
        <f>E33+D35</f>
        <v>266.5</v>
      </c>
      <c r="F35" s="56"/>
      <c r="G35" s="24"/>
      <c r="H35" s="27"/>
      <c r="I35" s="85" t="s">
        <v>29</v>
      </c>
      <c r="J35" s="80" t="s">
        <v>81</v>
      </c>
      <c r="K35" s="48" t="s">
        <v>80</v>
      </c>
      <c r="L35" s="113">
        <v>25</v>
      </c>
    </row>
    <row r="36" spans="1:12" ht="27.75" customHeight="1" thickBot="1">
      <c r="A36" s="12"/>
      <c r="B36" s="66"/>
      <c r="C36" s="67"/>
      <c r="D36" s="101"/>
      <c r="E36" s="95"/>
      <c r="F36" s="56"/>
      <c r="G36" s="24"/>
      <c r="H36" s="27"/>
      <c r="I36" s="85"/>
      <c r="J36" s="80"/>
      <c r="K36" s="48"/>
      <c r="L36" s="51"/>
    </row>
    <row r="37" spans="1:12" ht="48" customHeight="1" thickBot="1">
      <c r="A37" s="12">
        <f>A35+1</f>
        <v>14</v>
      </c>
      <c r="B37" s="68">
        <f>B$6+A37</f>
        <v>43271</v>
      </c>
      <c r="C37" s="59" t="s">
        <v>104</v>
      </c>
      <c r="D37" s="103">
        <v>17</v>
      </c>
      <c r="E37" s="95">
        <f>E35+D37</f>
        <v>283.5</v>
      </c>
      <c r="F37" s="49"/>
      <c r="G37" s="24"/>
      <c r="H37" s="27"/>
      <c r="I37" s="116" t="s">
        <v>82</v>
      </c>
      <c r="J37" s="117" t="s">
        <v>103</v>
      </c>
      <c r="K37" s="118" t="s">
        <v>105</v>
      </c>
      <c r="L37" s="113">
        <v>20</v>
      </c>
    </row>
    <row r="38" spans="1:12" ht="48" customHeight="1" thickBot="1">
      <c r="A38" s="12"/>
      <c r="B38" s="66"/>
      <c r="C38" s="59"/>
      <c r="D38" s="101"/>
      <c r="E38" s="95"/>
      <c r="F38" s="56"/>
      <c r="G38" s="24"/>
      <c r="H38" s="27"/>
      <c r="I38" s="85" t="s">
        <v>107</v>
      </c>
      <c r="J38" s="80" t="s">
        <v>106</v>
      </c>
      <c r="K38" s="48" t="s">
        <v>108</v>
      </c>
      <c r="L38" s="113">
        <v>30</v>
      </c>
    </row>
    <row r="39" spans="1:12" ht="52.5" customHeight="1" thickBot="1">
      <c r="A39" s="12">
        <f>A37+1</f>
        <v>15</v>
      </c>
      <c r="B39" s="68">
        <f>B$6+A39</f>
        <v>43272</v>
      </c>
      <c r="C39" s="59" t="s">
        <v>87</v>
      </c>
      <c r="D39" s="103">
        <v>20</v>
      </c>
      <c r="E39" s="95">
        <f>E37+D39</f>
        <v>303.5</v>
      </c>
      <c r="F39" s="56"/>
      <c r="G39" s="24"/>
      <c r="H39" s="27"/>
      <c r="I39" s="85" t="s">
        <v>84</v>
      </c>
      <c r="J39" s="80" t="s">
        <v>85</v>
      </c>
      <c r="K39" s="48" t="s">
        <v>86</v>
      </c>
      <c r="L39" s="113">
        <v>20</v>
      </c>
    </row>
    <row r="40" spans="1:12" ht="27.75" customHeight="1" thickBot="1">
      <c r="A40" s="12"/>
      <c r="B40" s="66"/>
      <c r="C40" s="67"/>
      <c r="D40" s="101"/>
      <c r="E40" s="95"/>
      <c r="F40" s="56"/>
      <c r="G40" s="24"/>
      <c r="H40" s="27"/>
      <c r="I40" s="85"/>
      <c r="J40" s="80"/>
      <c r="K40" s="48"/>
      <c r="L40" s="51"/>
    </row>
    <row r="41" spans="1:12" ht="33.75" customHeight="1" thickBot="1">
      <c r="A41" s="12">
        <f>A39+1</f>
        <v>16</v>
      </c>
      <c r="B41" s="68">
        <f>B$6+A41</f>
        <v>43273</v>
      </c>
      <c r="C41" s="59" t="s">
        <v>18</v>
      </c>
      <c r="D41" s="103">
        <v>18</v>
      </c>
      <c r="E41" s="95">
        <f>E39+D41</f>
        <v>321.5</v>
      </c>
      <c r="F41" s="56"/>
      <c r="G41" s="24"/>
      <c r="H41" s="27"/>
      <c r="I41" s="85" t="s">
        <v>34</v>
      </c>
      <c r="J41" s="80" t="s">
        <v>30</v>
      </c>
      <c r="K41" s="48" t="s">
        <v>31</v>
      </c>
      <c r="L41" s="55"/>
    </row>
    <row r="42" spans="1:12" ht="42" customHeight="1" thickBot="1">
      <c r="A42" s="12"/>
      <c r="B42" s="66"/>
      <c r="C42" s="67"/>
      <c r="D42" s="101"/>
      <c r="E42" s="95"/>
      <c r="F42" s="56"/>
      <c r="G42" s="24"/>
      <c r="H42" s="27"/>
      <c r="I42" s="91" t="s">
        <v>33</v>
      </c>
      <c r="J42" s="89" t="s">
        <v>83</v>
      </c>
      <c r="K42" s="90" t="s">
        <v>32</v>
      </c>
      <c r="L42" s="88" t="s">
        <v>36</v>
      </c>
    </row>
    <row r="43" spans="1:12" ht="40.5" customHeight="1" thickBot="1">
      <c r="A43" s="12">
        <f>A41+1</f>
        <v>17</v>
      </c>
      <c r="B43" s="68">
        <f>B$6+A43</f>
        <v>43274</v>
      </c>
      <c r="C43" s="59" t="s">
        <v>88</v>
      </c>
      <c r="D43" s="103"/>
      <c r="E43" s="95"/>
      <c r="F43" s="56"/>
      <c r="G43" s="24"/>
      <c r="H43" s="27"/>
      <c r="I43" s="91" t="s">
        <v>89</v>
      </c>
      <c r="J43" s="80" t="s">
        <v>102</v>
      </c>
      <c r="K43" s="48" t="s">
        <v>101</v>
      </c>
      <c r="L43" s="55"/>
    </row>
    <row r="44" spans="1:12" ht="45.75" customHeight="1" thickBot="1">
      <c r="A44" s="12">
        <f>A43</f>
        <v>17</v>
      </c>
      <c r="B44" s="68">
        <f>B43</f>
        <v>43274</v>
      </c>
      <c r="C44" s="59" t="s">
        <v>96</v>
      </c>
      <c r="D44" s="103">
        <f>8.2+3.7+5.4+7.2</f>
        <v>24.499999999999996</v>
      </c>
      <c r="E44" s="95">
        <f>E41+D44</f>
        <v>346</v>
      </c>
      <c r="F44" s="56"/>
      <c r="G44" s="24"/>
      <c r="H44" s="27"/>
      <c r="I44" s="85" t="s">
        <v>98</v>
      </c>
      <c r="J44" s="80" t="s">
        <v>95</v>
      </c>
      <c r="K44" s="48" t="s">
        <v>97</v>
      </c>
      <c r="L44" s="88" t="s">
        <v>36</v>
      </c>
    </row>
    <row r="45" spans="1:12" ht="26.25" customHeight="1" thickBot="1">
      <c r="A45" s="12"/>
      <c r="B45" s="68"/>
      <c r="C45" s="59"/>
      <c r="D45" s="103"/>
      <c r="E45" s="95"/>
      <c r="F45" s="56"/>
      <c r="G45" s="24"/>
      <c r="H45" s="27"/>
      <c r="I45" s="85"/>
      <c r="J45" s="80"/>
      <c r="K45" s="48"/>
      <c r="L45" s="55"/>
    </row>
    <row r="46" spans="1:12" ht="40.5" customHeight="1" thickBot="1">
      <c r="A46" s="12">
        <f>A44+1</f>
        <v>18</v>
      </c>
      <c r="B46" s="68">
        <f>B$6+A46</f>
        <v>43275</v>
      </c>
      <c r="C46" s="59" t="s">
        <v>90</v>
      </c>
      <c r="D46" s="103">
        <f>4.8+7.1+7.4+1.3+6.2</f>
        <v>26.799999999999997</v>
      </c>
      <c r="E46" s="95">
        <f>E44+D46</f>
        <v>372.8</v>
      </c>
      <c r="F46" s="56"/>
      <c r="G46" s="24"/>
      <c r="H46" s="27"/>
      <c r="I46" s="85" t="s">
        <v>94</v>
      </c>
      <c r="J46" s="80" t="s">
        <v>92</v>
      </c>
      <c r="K46" s="48" t="s">
        <v>93</v>
      </c>
      <c r="L46" s="88" t="s">
        <v>36</v>
      </c>
    </row>
    <row r="47" spans="1:12" ht="37.5" customHeight="1" thickBot="1">
      <c r="A47" s="12">
        <v>19</v>
      </c>
      <c r="B47" s="68">
        <f>B$6+A47</f>
        <v>43276</v>
      </c>
      <c r="C47" s="59" t="s">
        <v>91</v>
      </c>
      <c r="D47" s="103"/>
      <c r="E47" s="95"/>
      <c r="F47" s="56"/>
      <c r="G47" s="24"/>
      <c r="H47" s="27"/>
      <c r="I47" s="85"/>
      <c r="J47" s="80"/>
      <c r="K47" s="48"/>
      <c r="L47" s="55"/>
    </row>
    <row r="48" spans="1:12" ht="27.75" customHeight="1" thickBot="1">
      <c r="A48" s="12"/>
      <c r="B48" s="92" t="s">
        <v>99</v>
      </c>
      <c r="C48" s="93">
        <f>D49/A46</f>
        <v>20.711111111111112</v>
      </c>
      <c r="D48" s="106"/>
      <c r="E48" s="107"/>
      <c r="F48" s="28"/>
      <c r="G48" s="29"/>
      <c r="H48" s="30"/>
      <c r="I48" s="86"/>
      <c r="J48" s="86"/>
      <c r="K48" s="86"/>
      <c r="L48" s="30"/>
    </row>
    <row r="49" spans="1:12" ht="27.75" customHeight="1" thickBot="1">
      <c r="A49" s="12"/>
      <c r="B49" s="66"/>
      <c r="C49" s="71" t="s">
        <v>12</v>
      </c>
      <c r="D49" s="108">
        <f>SUM(D6:D48)</f>
        <v>372.8</v>
      </c>
      <c r="E49" s="109"/>
      <c r="F49" s="6"/>
      <c r="G49" s="24"/>
      <c r="H49" s="27"/>
      <c r="I49" s="87"/>
      <c r="J49" s="87"/>
      <c r="K49" s="87"/>
      <c r="L49" s="27"/>
    </row>
    <row r="50" spans="1:12" ht="27.75" customHeight="1" thickBot="1">
      <c r="A50" s="12"/>
      <c r="B50" s="14"/>
      <c r="C50" s="20"/>
      <c r="D50" s="31"/>
      <c r="E50" s="6"/>
      <c r="F50" s="6"/>
      <c r="G50" s="24"/>
      <c r="H50" s="27"/>
      <c r="I50" s="85"/>
      <c r="J50" s="80"/>
      <c r="K50" s="48"/>
      <c r="L50" s="19"/>
    </row>
  </sheetData>
  <mergeCells count="1">
    <mergeCell ref="A3:E3"/>
  </mergeCells>
  <printOptions/>
  <pageMargins left="0.49" right="0.45" top="0.4" bottom="0.5" header="0.35" footer="0.45"/>
  <pageSetup fitToHeight="4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gr653a : DEBUT</dc:title>
  <dc:subject/>
  <dc:creator/>
  <cp:keywords/>
  <dc:description/>
  <cp:lastModifiedBy>CHABANT</cp:lastModifiedBy>
  <cp:lastPrinted>2018-06-03T08:30:39Z</cp:lastPrinted>
  <dcterms:created xsi:type="dcterms:W3CDTF">2010-05-17T07:04:12Z</dcterms:created>
  <dcterms:modified xsi:type="dcterms:W3CDTF">2018-06-03T08:33:56Z</dcterms:modified>
  <cp:category/>
  <cp:version/>
  <cp:contentType/>
  <cp:contentStatus/>
</cp:coreProperties>
</file>